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5634517-4403-4945-AE31-974962C413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" i="2" l="1"/>
  <c r="AS16" i="2" l="1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I16" i="2"/>
  <c r="I20" i="2" s="1"/>
  <c r="H16" i="2"/>
  <c r="H20" i="2" s="1"/>
  <c r="G16" i="2"/>
  <c r="G20" i="2" s="1"/>
  <c r="F16" i="2"/>
  <c r="F20" i="2" s="1"/>
  <c r="E16" i="2"/>
  <c r="E20" i="2" s="1"/>
  <c r="V16" i="2" l="1"/>
  <c r="N20" i="2"/>
  <c r="O20" i="2"/>
  <c r="M20" i="2"/>
  <c r="AR16" i="2"/>
  <c r="L20" i="2"/>
  <c r="K20" i="2"/>
  <c r="K22" i="2" s="1"/>
  <c r="E22" i="2"/>
  <c r="G22" i="2"/>
  <c r="F21" i="2"/>
  <c r="L21" i="2" s="1"/>
  <c r="H21" i="2"/>
  <c r="M21" i="2" s="1"/>
  <c r="I22" i="2"/>
  <c r="J20" i="2"/>
  <c r="J21" i="2"/>
  <c r="O21" i="2"/>
  <c r="J16" i="2"/>
  <c r="AF16" i="2"/>
  <c r="H22" i="2" l="1"/>
  <c r="M22" i="2" s="1"/>
  <c r="N21" i="2"/>
  <c r="F22" i="2"/>
  <c r="L22" i="2" s="1"/>
  <c r="O22" i="2"/>
  <c r="J22" i="2"/>
  <c r="N22" i="2" l="1"/>
</calcChain>
</file>

<file path=xl/sharedStrings.xml><?xml version="1.0" encoding="utf-8"?>
<sst xmlns="http://schemas.openxmlformats.org/spreadsheetml/2006/main" count="108" uniqueCount="44">
  <si>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</si>
  <si>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</si>
  <si>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</si>
  <si>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</si>
  <si>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</si>
  <si>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</si>
  <si>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</si>
  <si>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</si>
  <si>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</si>
  <si>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</si>
  <si>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</si>
  <si>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</si>
  <si>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</si>
  <si>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</si>
  <si>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</t>
  </si>
  <si>
    <t>1.</t>
  </si>
  <si>
    <t>10.</t>
  </si>
  <si>
    <t>8.</t>
  </si>
  <si>
    <t>Pilke</t>
  </si>
  <si>
    <t>Aleksi Alanko</t>
  </si>
  <si>
    <t>6.</t>
  </si>
  <si>
    <t>19.1.1995   Kaustinen</t>
  </si>
  <si>
    <t>HP-K = Haapajärven Pesä-Kiilat  (1990),  kasvattajaseura</t>
  </si>
  <si>
    <t>Pilke = Reisjärven Pilke  (1945)</t>
  </si>
  <si>
    <t>11.</t>
  </si>
  <si>
    <t>Ura</t>
  </si>
  <si>
    <t>Ura = Kannuksen Ura  (1969)</t>
  </si>
  <si>
    <t>3.</t>
  </si>
  <si>
    <t>2.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</si>
  <si>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</si>
  <si>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</si>
  <si>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</si>
  <si>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</si>
  <si>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</si>
  <si>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</si>
  <si>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</si>
  <si>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</si>
  <si>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</si>
  <si>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</si>
  <si>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12.</t>
  </si>
  <si>
    <t>7.</t>
  </si>
  <si>
    <t>Ura  2</t>
  </si>
  <si>
    <t>4.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</si>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</sst>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19</v>
      </c>
      <c r="C1" s="2"/>
      <c r="D1" s="3"/>
      <c r="E1" s="4" t="s">
        <v>21</v>
      </c>
      <c r="F1" s="5"/>
      <c r="G1" s="5"/>
      <c r="H1" s="5"/>
      <c r="I1" s="25"/>
      <c r="J1" s="26"/>
      <c r="K1" s="27"/>
      <c r="L1" s="25"/>
      <c r="M1" s="25"/>
      <c r="N1" s="25"/>
      <c r="O1" s="25"/>
      <c r="P1" s="25"/>
      <c r="Q1" s="25"/>
      <c r="R1" s="26"/>
      <c r="S1" s="26"/>
      <c r="T1" s="26"/>
      <c r="U1" s="26"/>
      <c r="V1" s="26"/>
      <c r="W1" s="26"/>
      <c r="X1" s="26"/>
      <c r="Y1" s="26"/>
      <c r="Z1" s="26"/>
      <c r="AA1" s="4"/>
      <c r="AB1" s="4"/>
      <c r="AC1" s="5"/>
      <c r="AD1" s="5"/>
      <c r="AE1" s="25"/>
      <c r="AF1" s="26"/>
      <c r="AG1" s="27"/>
      <c r="AH1" s="25"/>
      <c r="AI1" s="25"/>
      <c r="AJ1" s="25"/>
      <c r="AK1" s="25"/>
      <c r="AL1" s="25"/>
      <c r="AM1" s="25"/>
      <c r="AN1" s="26"/>
      <c r="AO1" s="26"/>
      <c r="AP1" s="26"/>
      <c r="AQ1" s="26"/>
      <c r="AR1" s="26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8" t="s">
        <v>13</v>
      </c>
      <c r="C2" s="53"/>
      <c r="D2" s="54"/>
      <c r="E2" s="8" t="s">
        <v>7</v>
      </c>
      <c r="F2" s="24"/>
      <c r="G2" s="24"/>
      <c r="H2" s="24"/>
      <c r="I2" s="31"/>
      <c r="J2" s="9"/>
      <c r="K2" s="23"/>
      <c r="L2" s="20" t="s">
        <v>34</v>
      </c>
      <c r="M2" s="24"/>
      <c r="N2" s="24"/>
      <c r="O2" s="30"/>
      <c r="P2" s="6"/>
      <c r="Q2" s="20" t="s">
        <v>35</v>
      </c>
      <c r="R2" s="24"/>
      <c r="S2" s="24"/>
      <c r="T2" s="24"/>
      <c r="U2" s="31"/>
      <c r="V2" s="30"/>
      <c r="W2" s="6"/>
      <c r="X2" s="55" t="s">
        <v>30</v>
      </c>
      <c r="Y2" s="56"/>
      <c r="Z2" s="29"/>
      <c r="AA2" s="8" t="s">
        <v>7</v>
      </c>
      <c r="AB2" s="24"/>
      <c r="AC2" s="24"/>
      <c r="AD2" s="24"/>
      <c r="AE2" s="31"/>
      <c r="AF2" s="9"/>
      <c r="AG2" s="23"/>
      <c r="AH2" s="20" t="s">
        <v>36</v>
      </c>
      <c r="AI2" s="24"/>
      <c r="AJ2" s="24"/>
      <c r="AK2" s="30"/>
      <c r="AL2" s="6"/>
      <c r="AM2" s="20" t="s">
        <v>35</v>
      </c>
      <c r="AN2" s="24"/>
      <c r="AO2" s="24"/>
      <c r="AP2" s="24"/>
      <c r="AQ2" s="31"/>
      <c r="AR2" s="30"/>
      <c r="AS2" s="32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2"/>
      <c r="L3" s="7" t="s">
        <v>4</v>
      </c>
      <c r="M3" s="7" t="s">
        <v>5</v>
      </c>
      <c r="N3" s="7" t="s">
        <v>29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2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2"/>
      <c r="AH3" s="7" t="s">
        <v>4</v>
      </c>
      <c r="AI3" s="7" t="s">
        <v>5</v>
      </c>
      <c r="AJ3" s="7" t="s">
        <v>29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2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/>
      <c r="C4" s="16"/>
      <c r="D4" s="1"/>
      <c r="E4" s="14"/>
      <c r="F4" s="14"/>
      <c r="G4" s="14"/>
      <c r="H4" s="15"/>
      <c r="I4" s="14"/>
      <c r="J4" s="34"/>
      <c r="K4" s="13"/>
      <c r="L4" s="17"/>
      <c r="M4" s="17"/>
      <c r="N4" s="17"/>
      <c r="O4" s="7"/>
      <c r="P4" s="10"/>
      <c r="Q4" s="14"/>
      <c r="R4" s="14"/>
      <c r="S4" s="15"/>
      <c r="T4" s="14"/>
      <c r="U4" s="14"/>
      <c r="V4" s="15"/>
      <c r="W4" s="13"/>
      <c r="X4" s="14">
        <v>2012</v>
      </c>
      <c r="Y4" s="14" t="s">
        <v>15</v>
      </c>
      <c r="Z4" s="1" t="s">
        <v>14</v>
      </c>
      <c r="AA4" s="14">
        <v>2</v>
      </c>
      <c r="AB4" s="14">
        <v>0</v>
      </c>
      <c r="AC4" s="14">
        <v>1</v>
      </c>
      <c r="AD4" s="14">
        <v>1</v>
      </c>
      <c r="AE4" s="14">
        <v>3</v>
      </c>
      <c r="AF4" s="61">
        <v>0.375</v>
      </c>
      <c r="AG4" s="10">
        <v>8</v>
      </c>
      <c r="AH4" s="17"/>
      <c r="AI4" s="17"/>
      <c r="AJ4" s="17"/>
      <c r="AK4" s="7"/>
      <c r="AL4" s="10"/>
      <c r="AM4" s="14"/>
      <c r="AN4" s="14"/>
      <c r="AO4" s="15"/>
      <c r="AP4" s="14"/>
      <c r="AQ4" s="14"/>
      <c r="AR4" s="15"/>
      <c r="AS4" s="13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34"/>
      <c r="K5" s="13"/>
      <c r="L5" s="17"/>
      <c r="M5" s="17"/>
      <c r="N5" s="17"/>
      <c r="O5" s="7"/>
      <c r="P5" s="10"/>
      <c r="Q5" s="14"/>
      <c r="R5" s="14"/>
      <c r="S5" s="15"/>
      <c r="T5" s="14"/>
      <c r="U5" s="14"/>
      <c r="V5" s="15"/>
      <c r="W5" s="13"/>
      <c r="X5" s="14">
        <v>2013</v>
      </c>
      <c r="Y5" s="14" t="s">
        <v>20</v>
      </c>
      <c r="Z5" s="1" t="s">
        <v>18</v>
      </c>
      <c r="AA5" s="14">
        <v>20</v>
      </c>
      <c r="AB5" s="14">
        <v>4</v>
      </c>
      <c r="AC5" s="14">
        <v>42</v>
      </c>
      <c r="AD5" s="14">
        <v>14</v>
      </c>
      <c r="AE5" s="14">
        <v>86</v>
      </c>
      <c r="AF5" s="61">
        <v>0.56569999999999998</v>
      </c>
      <c r="AG5" s="10">
        <v>152</v>
      </c>
      <c r="AH5" s="7" t="s">
        <v>17</v>
      </c>
      <c r="AI5" s="17"/>
      <c r="AJ5" s="17"/>
      <c r="AK5" s="7"/>
      <c r="AL5" s="10"/>
      <c r="AM5" s="14"/>
      <c r="AN5" s="14"/>
      <c r="AO5" s="15"/>
      <c r="AP5" s="14"/>
      <c r="AQ5" s="14"/>
      <c r="AR5" s="15"/>
      <c r="AS5" s="13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4">
        <v>2014</v>
      </c>
      <c r="C6" s="14" t="s">
        <v>16</v>
      </c>
      <c r="D6" s="1" t="s">
        <v>14</v>
      </c>
      <c r="E6" s="14">
        <v>2</v>
      </c>
      <c r="F6" s="14">
        <v>0</v>
      </c>
      <c r="G6" s="14">
        <v>1</v>
      </c>
      <c r="H6" s="14">
        <v>0</v>
      </c>
      <c r="I6" s="14">
        <v>2</v>
      </c>
      <c r="J6" s="34">
        <v>0.4</v>
      </c>
      <c r="K6" s="13">
        <v>5</v>
      </c>
      <c r="L6" s="17"/>
      <c r="M6" s="17"/>
      <c r="N6" s="17"/>
      <c r="O6" s="7"/>
      <c r="P6" s="10"/>
      <c r="Q6" s="14"/>
      <c r="R6" s="14"/>
      <c r="S6" s="15"/>
      <c r="T6" s="14"/>
      <c r="U6" s="14"/>
      <c r="V6" s="15"/>
      <c r="W6" s="13"/>
      <c r="X6" s="14">
        <v>2014</v>
      </c>
      <c r="Y6" s="14" t="s">
        <v>17</v>
      </c>
      <c r="Z6" s="1" t="s">
        <v>18</v>
      </c>
      <c r="AA6" s="14">
        <v>19</v>
      </c>
      <c r="AB6" s="14">
        <v>1</v>
      </c>
      <c r="AC6" s="14">
        <v>27</v>
      </c>
      <c r="AD6" s="14">
        <v>9</v>
      </c>
      <c r="AE6" s="14">
        <v>63</v>
      </c>
      <c r="AF6" s="61">
        <v>0.47720000000000001</v>
      </c>
      <c r="AG6" s="10">
        <v>132</v>
      </c>
      <c r="AH6" s="17"/>
      <c r="AI6" s="17"/>
      <c r="AJ6" s="17"/>
      <c r="AK6" s="7"/>
      <c r="AM6" s="14"/>
      <c r="AN6" s="14"/>
      <c r="AO6" s="15"/>
      <c r="AP6" s="14"/>
      <c r="AQ6" s="14"/>
      <c r="AR6" s="15"/>
      <c r="AS6" s="13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4">
        <v>2015</v>
      </c>
      <c r="C7" s="14" t="s">
        <v>24</v>
      </c>
      <c r="D7" s="1" t="s">
        <v>14</v>
      </c>
      <c r="E7" s="14">
        <v>8</v>
      </c>
      <c r="F7" s="14">
        <v>0</v>
      </c>
      <c r="G7" s="14">
        <v>3</v>
      </c>
      <c r="H7" s="14">
        <v>0</v>
      </c>
      <c r="I7" s="14">
        <v>15</v>
      </c>
      <c r="J7" s="61">
        <v>0.41660000000000003</v>
      </c>
      <c r="K7" s="23">
        <v>36</v>
      </c>
      <c r="L7" s="17"/>
      <c r="M7" s="17"/>
      <c r="N7" s="17"/>
      <c r="O7" s="7"/>
      <c r="Q7" s="14">
        <v>2</v>
      </c>
      <c r="R7" s="14">
        <v>0</v>
      </c>
      <c r="S7" s="14">
        <v>0</v>
      </c>
      <c r="T7" s="14">
        <v>0</v>
      </c>
      <c r="U7" s="14">
        <v>3</v>
      </c>
      <c r="V7" s="61">
        <v>0.33300000000000002</v>
      </c>
      <c r="W7" s="13">
        <v>9</v>
      </c>
      <c r="X7" s="14">
        <v>2015</v>
      </c>
      <c r="Y7" s="14" t="s">
        <v>16</v>
      </c>
      <c r="Z7" s="1" t="s">
        <v>18</v>
      </c>
      <c r="AA7" s="14">
        <v>12</v>
      </c>
      <c r="AB7" s="14">
        <v>1</v>
      </c>
      <c r="AC7" s="14">
        <v>12</v>
      </c>
      <c r="AD7" s="14">
        <v>5</v>
      </c>
      <c r="AE7" s="14">
        <v>52</v>
      </c>
      <c r="AF7" s="61">
        <v>0.55310000000000004</v>
      </c>
      <c r="AG7" s="10">
        <v>94</v>
      </c>
      <c r="AH7" s="17"/>
      <c r="AI7" s="7"/>
      <c r="AJ7" s="7"/>
      <c r="AK7" s="7"/>
      <c r="AM7" s="14"/>
      <c r="AN7" s="14"/>
      <c r="AO7" s="15"/>
      <c r="AP7" s="14"/>
      <c r="AQ7" s="14"/>
      <c r="AR7" s="15"/>
      <c r="AS7" s="13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4"/>
      <c r="C8" s="16"/>
      <c r="D8" s="1"/>
      <c r="E8" s="14"/>
      <c r="F8" s="14"/>
      <c r="G8" s="14"/>
      <c r="H8" s="15"/>
      <c r="I8" s="14"/>
      <c r="J8" s="34"/>
      <c r="K8" s="13"/>
      <c r="L8" s="17"/>
      <c r="M8" s="17"/>
      <c r="N8" s="17"/>
      <c r="O8" s="7"/>
      <c r="P8" s="10"/>
      <c r="Q8" s="14"/>
      <c r="R8" s="14"/>
      <c r="S8" s="15"/>
      <c r="T8" s="14"/>
      <c r="U8" s="14"/>
      <c r="V8" s="15"/>
      <c r="W8" s="13"/>
      <c r="X8" s="14">
        <v>2016</v>
      </c>
      <c r="Y8" s="14" t="s">
        <v>27</v>
      </c>
      <c r="Z8" s="1" t="s">
        <v>25</v>
      </c>
      <c r="AA8" s="14">
        <v>16</v>
      </c>
      <c r="AB8" s="14">
        <v>0</v>
      </c>
      <c r="AC8" s="14">
        <v>36</v>
      </c>
      <c r="AD8" s="14">
        <v>5</v>
      </c>
      <c r="AE8" s="14">
        <v>49</v>
      </c>
      <c r="AF8" s="61">
        <v>0.46660000000000001</v>
      </c>
      <c r="AG8" s="10">
        <v>105</v>
      </c>
      <c r="AH8" s="7" t="s">
        <v>17</v>
      </c>
      <c r="AI8" s="17"/>
      <c r="AJ8" s="17"/>
      <c r="AK8" s="7"/>
      <c r="AL8" s="10"/>
      <c r="AM8" s="14">
        <v>2</v>
      </c>
      <c r="AN8" s="14">
        <v>0</v>
      </c>
      <c r="AO8" s="14">
        <v>4</v>
      </c>
      <c r="AP8" s="14">
        <v>0</v>
      </c>
      <c r="AQ8" s="14">
        <v>6</v>
      </c>
      <c r="AR8" s="62">
        <v>0.35289999999999999</v>
      </c>
      <c r="AS8" s="52">
        <v>17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4"/>
      <c r="C9" s="16"/>
      <c r="D9" s="1"/>
      <c r="E9" s="14"/>
      <c r="F9" s="14"/>
      <c r="G9" s="14"/>
      <c r="H9" s="15"/>
      <c r="I9" s="14"/>
      <c r="J9" s="34"/>
      <c r="K9" s="13"/>
      <c r="L9" s="17"/>
      <c r="M9" s="17"/>
      <c r="N9" s="17"/>
      <c r="O9" s="7"/>
      <c r="P9" s="10"/>
      <c r="Q9" s="14"/>
      <c r="R9" s="14"/>
      <c r="S9" s="15"/>
      <c r="T9" s="14"/>
      <c r="U9" s="14"/>
      <c r="V9" s="15"/>
      <c r="W9" s="13"/>
      <c r="X9" s="14">
        <v>2017</v>
      </c>
      <c r="Y9" s="14" t="s">
        <v>28</v>
      </c>
      <c r="Z9" s="1" t="s">
        <v>25</v>
      </c>
      <c r="AA9" s="14">
        <v>13</v>
      </c>
      <c r="AB9" s="14">
        <v>1</v>
      </c>
      <c r="AC9" s="14">
        <v>36</v>
      </c>
      <c r="AD9" s="14">
        <v>5</v>
      </c>
      <c r="AE9" s="14">
        <v>57</v>
      </c>
      <c r="AF9" s="61">
        <v>0.66269999999999996</v>
      </c>
      <c r="AG9" s="10">
        <v>86</v>
      </c>
      <c r="AH9" s="14" t="s">
        <v>27</v>
      </c>
      <c r="AI9" s="17"/>
      <c r="AJ9" s="7" t="s">
        <v>20</v>
      </c>
      <c r="AK9" s="7"/>
      <c r="AL9" s="10"/>
      <c r="AM9" s="14">
        <v>5</v>
      </c>
      <c r="AN9" s="14">
        <v>2</v>
      </c>
      <c r="AO9" s="14">
        <v>17</v>
      </c>
      <c r="AP9" s="14">
        <v>3</v>
      </c>
      <c r="AQ9" s="14">
        <v>24</v>
      </c>
      <c r="AR9" s="62">
        <v>0.5454</v>
      </c>
      <c r="AS9" s="52">
        <f>PRODUCT(AQ9/AR9)</f>
        <v>44.004400440044002</v>
      </c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4"/>
      <c r="C10" s="16"/>
      <c r="D10" s="1"/>
      <c r="E10" s="14"/>
      <c r="F10" s="14"/>
      <c r="G10" s="14"/>
      <c r="H10" s="15"/>
      <c r="I10" s="14"/>
      <c r="J10" s="34"/>
      <c r="K10" s="13"/>
      <c r="L10" s="17"/>
      <c r="M10" s="17"/>
      <c r="N10" s="17"/>
      <c r="O10" s="7"/>
      <c r="P10" s="10"/>
      <c r="Q10" s="14"/>
      <c r="R10" s="14"/>
      <c r="S10" s="15"/>
      <c r="T10" s="14"/>
      <c r="U10" s="14"/>
      <c r="V10" s="15"/>
      <c r="W10" s="13"/>
      <c r="X10" s="14">
        <v>2018</v>
      </c>
      <c r="Y10" s="14" t="s">
        <v>15</v>
      </c>
      <c r="Z10" s="1" t="s">
        <v>25</v>
      </c>
      <c r="AA10" s="14">
        <v>16</v>
      </c>
      <c r="AB10" s="14">
        <v>2</v>
      </c>
      <c r="AC10" s="14">
        <v>32</v>
      </c>
      <c r="AD10" s="14">
        <v>14</v>
      </c>
      <c r="AE10" s="14">
        <v>67</v>
      </c>
      <c r="AF10" s="61">
        <v>0.60899999999999999</v>
      </c>
      <c r="AG10" s="10">
        <v>110</v>
      </c>
      <c r="AH10" s="7" t="s">
        <v>17</v>
      </c>
      <c r="AI10" s="7"/>
      <c r="AJ10" s="7"/>
      <c r="AK10" s="7"/>
      <c r="AL10" s="10"/>
      <c r="AM10" s="14">
        <v>8</v>
      </c>
      <c r="AN10" s="14">
        <v>1</v>
      </c>
      <c r="AO10" s="14">
        <v>21</v>
      </c>
      <c r="AP10" s="14">
        <v>3</v>
      </c>
      <c r="AQ10" s="14">
        <v>26</v>
      </c>
      <c r="AR10" s="63">
        <v>0.48139999999999999</v>
      </c>
      <c r="AS10" s="10">
        <v>54</v>
      </c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4">
        <v>2019</v>
      </c>
      <c r="C11" s="16" t="s">
        <v>39</v>
      </c>
      <c r="D11" s="1" t="s">
        <v>25</v>
      </c>
      <c r="E11" s="14">
        <v>24</v>
      </c>
      <c r="F11" s="14">
        <v>0</v>
      </c>
      <c r="G11" s="14">
        <v>28</v>
      </c>
      <c r="H11" s="15">
        <v>3</v>
      </c>
      <c r="I11" s="14">
        <v>60</v>
      </c>
      <c r="J11" s="34">
        <v>0.40539999999999998</v>
      </c>
      <c r="K11" s="13">
        <v>148</v>
      </c>
      <c r="L11" s="17"/>
      <c r="M11" s="17"/>
      <c r="N11" s="17"/>
      <c r="O11" s="7"/>
      <c r="P11" s="10"/>
      <c r="Q11" s="14"/>
      <c r="R11" s="14"/>
      <c r="S11" s="15"/>
      <c r="T11" s="14"/>
      <c r="U11" s="14"/>
      <c r="V11" s="15"/>
      <c r="W11" s="13"/>
      <c r="X11" s="14"/>
      <c r="Y11" s="14"/>
      <c r="Z11" s="1"/>
      <c r="AA11" s="14"/>
      <c r="AB11" s="14"/>
      <c r="AC11" s="14"/>
      <c r="AD11" s="14"/>
      <c r="AE11" s="14"/>
      <c r="AF11" s="61"/>
      <c r="AG11" s="10"/>
      <c r="AH11" s="17"/>
      <c r="AI11" s="17"/>
      <c r="AJ11" s="7"/>
      <c r="AK11" s="7"/>
      <c r="AL11" s="10"/>
      <c r="AM11" s="14"/>
      <c r="AN11" s="14"/>
      <c r="AO11" s="14"/>
      <c r="AP11" s="14"/>
      <c r="AQ11" s="14"/>
      <c r="AR11" s="63"/>
      <c r="AS11" s="10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4">
        <v>2020</v>
      </c>
      <c r="C12" s="16" t="s">
        <v>17</v>
      </c>
      <c r="D12" s="1" t="s">
        <v>25</v>
      </c>
      <c r="E12" s="14">
        <v>9</v>
      </c>
      <c r="F12" s="14">
        <v>0</v>
      </c>
      <c r="G12" s="14">
        <v>12</v>
      </c>
      <c r="H12" s="15">
        <v>0</v>
      </c>
      <c r="I12" s="14">
        <v>22</v>
      </c>
      <c r="J12" s="34">
        <v>0.41499999999999998</v>
      </c>
      <c r="K12" s="13">
        <v>53</v>
      </c>
      <c r="L12" s="64"/>
      <c r="M12" s="7"/>
      <c r="N12" s="7"/>
      <c r="O12" s="7"/>
      <c r="P12" s="10"/>
      <c r="Q12" s="14"/>
      <c r="R12" s="14"/>
      <c r="S12" s="15"/>
      <c r="T12" s="14"/>
      <c r="U12" s="14"/>
      <c r="V12" s="15"/>
      <c r="W12" s="13"/>
      <c r="X12" s="14">
        <v>2020</v>
      </c>
      <c r="Y12" s="14" t="s">
        <v>40</v>
      </c>
      <c r="Z12" s="1" t="s">
        <v>41</v>
      </c>
      <c r="AA12" s="14">
        <v>2</v>
      </c>
      <c r="AB12" s="14">
        <v>0</v>
      </c>
      <c r="AC12" s="14">
        <v>1</v>
      </c>
      <c r="AD12" s="14">
        <v>0</v>
      </c>
      <c r="AE12" s="14">
        <v>7</v>
      </c>
      <c r="AF12" s="34">
        <v>0.58330000000000004</v>
      </c>
      <c r="AG12" s="13">
        <v>12</v>
      </c>
      <c r="AH12" s="64"/>
      <c r="AI12" s="7"/>
      <c r="AJ12" s="7"/>
      <c r="AK12" s="7"/>
      <c r="AL12" s="10"/>
      <c r="AM12" s="14"/>
      <c r="AN12" s="14"/>
      <c r="AO12" s="14"/>
      <c r="AP12" s="14"/>
      <c r="AQ12" s="14"/>
      <c r="AR12" s="62"/>
      <c r="AS12" s="10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65">
        <v>2021</v>
      </c>
      <c r="C13" s="69" t="s">
        <v>42</v>
      </c>
      <c r="D13" s="66" t="s">
        <v>25</v>
      </c>
      <c r="E13" s="65">
        <v>7</v>
      </c>
      <c r="F13" s="65">
        <v>0</v>
      </c>
      <c r="G13" s="65">
        <v>9</v>
      </c>
      <c r="H13" s="70">
        <v>0</v>
      </c>
      <c r="I13" s="65">
        <v>22</v>
      </c>
      <c r="J13" s="67">
        <v>0.55000000000000004</v>
      </c>
      <c r="K13" s="68">
        <v>40</v>
      </c>
      <c r="L13" s="17"/>
      <c r="M13" s="17"/>
      <c r="N13" s="17"/>
      <c r="O13" s="7"/>
      <c r="P13" s="10"/>
      <c r="Q13" s="14"/>
      <c r="R13" s="14"/>
      <c r="S13" s="15"/>
      <c r="T13" s="14"/>
      <c r="U13" s="14"/>
      <c r="V13" s="15"/>
      <c r="W13" s="13"/>
      <c r="X13" s="65">
        <v>2021</v>
      </c>
      <c r="Y13" s="65" t="s">
        <v>40</v>
      </c>
      <c r="Z13" s="66" t="s">
        <v>41</v>
      </c>
      <c r="AA13" s="65">
        <v>10</v>
      </c>
      <c r="AB13" s="65">
        <v>0</v>
      </c>
      <c r="AC13" s="65">
        <v>30</v>
      </c>
      <c r="AD13" s="65">
        <v>2</v>
      </c>
      <c r="AE13" s="65">
        <v>53</v>
      </c>
      <c r="AF13" s="67">
        <v>0.62350000000000005</v>
      </c>
      <c r="AG13" s="68">
        <v>85</v>
      </c>
      <c r="AH13" s="7" t="s">
        <v>43</v>
      </c>
      <c r="AI13" s="7"/>
      <c r="AJ13" s="7"/>
      <c r="AK13" s="7"/>
      <c r="AL13" s="10"/>
      <c r="AM13" s="14"/>
      <c r="AN13" s="14"/>
      <c r="AO13" s="14"/>
      <c r="AP13" s="14"/>
      <c r="AQ13" s="14"/>
      <c r="AR13" s="62"/>
      <c r="AS13" s="10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ht="14.25" x14ac:dyDescent="0.2">
      <c r="A14" s="19"/>
      <c r="B14" s="65">
        <v>2022</v>
      </c>
      <c r="C14" s="69" t="s">
        <v>39</v>
      </c>
      <c r="D14" s="66" t="s">
        <v>14</v>
      </c>
      <c r="E14" s="65">
        <v>22</v>
      </c>
      <c r="F14" s="65">
        <v>1</v>
      </c>
      <c r="G14" s="65">
        <v>26</v>
      </c>
      <c r="H14" s="70">
        <v>1</v>
      </c>
      <c r="I14" s="65">
        <v>64</v>
      </c>
      <c r="J14" s="67">
        <v>0.46039999999999998</v>
      </c>
      <c r="K14" s="68">
        <v>139</v>
      </c>
      <c r="L14" s="64"/>
      <c r="M14" s="7"/>
      <c r="N14" s="7"/>
      <c r="O14" s="7"/>
      <c r="P14" s="10"/>
      <c r="Q14" s="14">
        <v>4</v>
      </c>
      <c r="R14" s="14">
        <v>0</v>
      </c>
      <c r="S14" s="15">
        <v>6</v>
      </c>
      <c r="T14" s="14">
        <v>0</v>
      </c>
      <c r="U14" s="14">
        <v>11</v>
      </c>
      <c r="V14" s="62">
        <v>0.3548</v>
      </c>
      <c r="W14" s="10">
        <v>31</v>
      </c>
      <c r="X14" s="14"/>
      <c r="Y14" s="14"/>
      <c r="Z14" s="66"/>
      <c r="AA14" s="65"/>
      <c r="AB14" s="65"/>
      <c r="AC14" s="65"/>
      <c r="AD14" s="65"/>
      <c r="AE14" s="65"/>
      <c r="AF14" s="67"/>
      <c r="AG14" s="68"/>
      <c r="AH14" s="7"/>
      <c r="AI14" s="7"/>
      <c r="AJ14" s="7"/>
      <c r="AK14" s="7"/>
      <c r="AL14" s="10"/>
      <c r="AM14" s="14"/>
      <c r="AN14" s="14"/>
      <c r="AO14" s="14"/>
      <c r="AP14" s="14"/>
      <c r="AQ14" s="14"/>
      <c r="AR14" s="62"/>
      <c r="AS14" s="10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65"/>
      <c r="C15" s="65"/>
      <c r="D15" s="66"/>
      <c r="E15" s="65"/>
      <c r="F15" s="65"/>
      <c r="G15" s="65"/>
      <c r="H15" s="65"/>
      <c r="I15" s="65"/>
      <c r="J15" s="67"/>
      <c r="K15" s="68"/>
      <c r="L15" s="17"/>
      <c r="M15" s="17"/>
      <c r="N15" s="17"/>
      <c r="O15" s="7"/>
      <c r="P15" s="10"/>
      <c r="Q15" s="14"/>
      <c r="R15" s="14"/>
      <c r="S15" s="14"/>
      <c r="T15" s="14"/>
      <c r="U15" s="14"/>
      <c r="V15" s="14"/>
      <c r="W15" s="13"/>
      <c r="X15" s="14">
        <v>2023</v>
      </c>
      <c r="Y15" s="14" t="s">
        <v>17</v>
      </c>
      <c r="Z15" s="1" t="s">
        <v>41</v>
      </c>
      <c r="AA15" s="14">
        <v>15</v>
      </c>
      <c r="AB15" s="14">
        <v>0</v>
      </c>
      <c r="AC15" s="14">
        <v>25</v>
      </c>
      <c r="AD15" s="14">
        <v>2</v>
      </c>
      <c r="AE15" s="14">
        <v>37</v>
      </c>
      <c r="AF15" s="61">
        <v>0.41111111111111109</v>
      </c>
      <c r="AG15" s="10">
        <v>90</v>
      </c>
      <c r="AH15" s="64" t="s">
        <v>16</v>
      </c>
      <c r="AI15" s="7"/>
      <c r="AJ15" s="7"/>
      <c r="AK15" s="7"/>
      <c r="AL15" s="10"/>
      <c r="AM15" s="14"/>
      <c r="AN15" s="14"/>
      <c r="AO15" s="14"/>
      <c r="AP15" s="14"/>
      <c r="AQ15" s="14"/>
      <c r="AR15" s="63"/>
      <c r="AS15" s="52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57" t="s">
        <v>33</v>
      </c>
      <c r="C16" s="58"/>
      <c r="D16" s="59"/>
      <c r="E16" s="38">
        <f>SUM(E4:E15)</f>
        <v>72</v>
      </c>
      <c r="F16" s="38">
        <f>SUM(F4:F15)</f>
        <v>1</v>
      </c>
      <c r="G16" s="38">
        <f>SUM(G4:G15)</f>
        <v>79</v>
      </c>
      <c r="H16" s="38">
        <f>SUM(H4:H15)</f>
        <v>4</v>
      </c>
      <c r="I16" s="38">
        <f>SUM(I4:I15)</f>
        <v>185</v>
      </c>
      <c r="J16" s="39">
        <f>PRODUCT(I16/K16)</f>
        <v>0.43942992874109266</v>
      </c>
      <c r="K16" s="23">
        <f>SUM(K4:K15)</f>
        <v>421</v>
      </c>
      <c r="L16" s="20"/>
      <c r="M16" s="31"/>
      <c r="N16" s="40"/>
      <c r="O16" s="41"/>
      <c r="P16" s="10"/>
      <c r="Q16" s="38">
        <f>SUM(Q4:Q15)</f>
        <v>6</v>
      </c>
      <c r="R16" s="38">
        <f>SUM(R4:R15)</f>
        <v>0</v>
      </c>
      <c r="S16" s="38">
        <f>SUM(S4:S15)</f>
        <v>6</v>
      </c>
      <c r="T16" s="38">
        <f>SUM(T4:T15)</f>
        <v>0</v>
      </c>
      <c r="U16" s="38">
        <f>SUM(U4:U15)</f>
        <v>14</v>
      </c>
      <c r="V16" s="18">
        <f>PRODUCT(U16/W16)</f>
        <v>0.35</v>
      </c>
      <c r="W16" s="23">
        <f>SUM(W4:W15)</f>
        <v>40</v>
      </c>
      <c r="X16" s="17" t="s">
        <v>33</v>
      </c>
      <c r="Y16" s="11"/>
      <c r="Z16" s="9"/>
      <c r="AA16" s="38">
        <f>SUM(AA4:AA15)</f>
        <v>125</v>
      </c>
      <c r="AB16" s="38">
        <f>SUM(AB4:AB15)</f>
        <v>9</v>
      </c>
      <c r="AC16" s="38">
        <f>SUM(AC4:AC15)</f>
        <v>242</v>
      </c>
      <c r="AD16" s="38">
        <f>SUM(AD4:AD15)</f>
        <v>57</v>
      </c>
      <c r="AE16" s="38">
        <f>SUM(AE4:AE15)</f>
        <v>474</v>
      </c>
      <c r="AF16" s="39">
        <f>PRODUCT(AE16/AG16)</f>
        <v>0.54233409610983985</v>
      </c>
      <c r="AG16" s="23">
        <f>SUM(AG4:AG15)</f>
        <v>874</v>
      </c>
      <c r="AH16" s="20"/>
      <c r="AI16" s="31"/>
      <c r="AJ16" s="40"/>
      <c r="AK16" s="41"/>
      <c r="AL16" s="10"/>
      <c r="AM16" s="38">
        <f>SUM(AM4:AM15)</f>
        <v>15</v>
      </c>
      <c r="AN16" s="38">
        <f>SUM(AN4:AN15)</f>
        <v>3</v>
      </c>
      <c r="AO16" s="38">
        <f>SUM(AO4:AO15)</f>
        <v>42</v>
      </c>
      <c r="AP16" s="38">
        <f>SUM(AP4:AP15)</f>
        <v>6</v>
      </c>
      <c r="AQ16" s="38">
        <f>SUM(AQ4:AQ15)</f>
        <v>56</v>
      </c>
      <c r="AR16" s="18">
        <f>PRODUCT(AQ16/AS16)</f>
        <v>0.48693788920881198</v>
      </c>
      <c r="AS16" s="32">
        <f>SUM(AS4:AS15)</f>
        <v>115.00440044004401</v>
      </c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43"/>
      <c r="K17" s="13"/>
      <c r="L17" s="10"/>
      <c r="M17" s="10"/>
      <c r="N17" s="10"/>
      <c r="O17" s="10"/>
      <c r="P17" s="19"/>
      <c r="Q17" s="19"/>
      <c r="R17" s="19"/>
      <c r="S17" s="19"/>
      <c r="T17" s="19"/>
      <c r="U17" s="10"/>
      <c r="V17" s="10"/>
      <c r="W17" s="13"/>
      <c r="X17" s="19"/>
      <c r="Y17" s="19"/>
      <c r="Z17" s="19"/>
      <c r="AA17" s="19"/>
      <c r="AB17" s="19"/>
      <c r="AC17" s="19"/>
      <c r="AD17" s="19"/>
      <c r="AE17" s="19"/>
      <c r="AF17" s="43"/>
      <c r="AG17" s="13"/>
      <c r="AH17" s="10"/>
      <c r="AI17" s="10"/>
      <c r="AJ17" s="10"/>
      <c r="AK17" s="10"/>
      <c r="AL17" s="19"/>
      <c r="AM17" s="19"/>
      <c r="AN17" s="19"/>
      <c r="AO17" s="19"/>
      <c r="AP17" s="19"/>
      <c r="AQ17" s="10"/>
      <c r="AR17" s="10"/>
      <c r="AS17" s="13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44" t="s">
        <v>31</v>
      </c>
      <c r="C18" s="45"/>
      <c r="D18" s="46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10</v>
      </c>
      <c r="M18" s="7" t="s">
        <v>11</v>
      </c>
      <c r="N18" s="7" t="s">
        <v>37</v>
      </c>
      <c r="O18" s="7" t="s">
        <v>38</v>
      </c>
      <c r="Q18" s="19"/>
      <c r="R18" s="19" t="s">
        <v>12</v>
      </c>
      <c r="S18" s="19"/>
      <c r="T18" s="19" t="s">
        <v>22</v>
      </c>
      <c r="U18" s="10"/>
      <c r="V18" s="13"/>
      <c r="W18" s="13"/>
      <c r="X18" s="13"/>
      <c r="Y18" s="13"/>
      <c r="Z18" s="13"/>
      <c r="AA18" s="13"/>
      <c r="AB18" s="13"/>
      <c r="AC18" s="19"/>
      <c r="AD18" s="19"/>
      <c r="AE18" s="19"/>
      <c r="AF18" s="19"/>
      <c r="AG18" s="19"/>
      <c r="AH18" s="19"/>
      <c r="AI18" s="19"/>
      <c r="AJ18" s="19"/>
      <c r="AK18" s="19"/>
      <c r="AM18" s="13"/>
      <c r="AN18" s="13"/>
      <c r="AO18" s="13"/>
      <c r="AP18" s="13"/>
      <c r="AQ18" s="13"/>
      <c r="AR18" s="13"/>
      <c r="AS18" s="13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21" t="s">
        <v>32</v>
      </c>
      <c r="C19" s="3"/>
      <c r="D19" s="2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9"/>
      <c r="L19" s="48">
        <v>0</v>
      </c>
      <c r="M19" s="48">
        <v>0</v>
      </c>
      <c r="N19" s="48">
        <v>0</v>
      </c>
      <c r="O19" s="48">
        <v>0</v>
      </c>
      <c r="Q19" s="19"/>
      <c r="R19" s="19"/>
      <c r="S19" s="19"/>
      <c r="T19" s="19" t="s">
        <v>23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x14ac:dyDescent="0.25">
      <c r="A20" s="19"/>
      <c r="B20" s="35" t="s">
        <v>13</v>
      </c>
      <c r="C20" s="36"/>
      <c r="D20" s="37"/>
      <c r="E20" s="47">
        <f>PRODUCT(E16+Q16)</f>
        <v>78</v>
      </c>
      <c r="F20" s="47">
        <f>PRODUCT(F16+R16)</f>
        <v>1</v>
      </c>
      <c r="G20" s="47">
        <f>PRODUCT(G16+S16)</f>
        <v>85</v>
      </c>
      <c r="H20" s="47">
        <f>PRODUCT(H16+T16)</f>
        <v>4</v>
      </c>
      <c r="I20" s="47">
        <f>PRODUCT(I16+U16)</f>
        <v>199</v>
      </c>
      <c r="J20" s="60">
        <f>PRODUCT(I20/K20)</f>
        <v>0.4316702819956616</v>
      </c>
      <c r="K20" s="19">
        <f>PRODUCT(K16+W16)</f>
        <v>461</v>
      </c>
      <c r="L20" s="48">
        <f>PRODUCT((F20+G20)/E20)</f>
        <v>1.1025641025641026</v>
      </c>
      <c r="M20" s="48">
        <f>PRODUCT(H20/E20)</f>
        <v>5.128205128205128E-2</v>
      </c>
      <c r="N20" s="48">
        <f>PRODUCT((F20+G20+H20)/E20)</f>
        <v>1.1538461538461537</v>
      </c>
      <c r="O20" s="48">
        <f>PRODUCT(I20/E20)</f>
        <v>2.5512820512820511</v>
      </c>
      <c r="Q20" s="19"/>
      <c r="R20" s="19"/>
      <c r="S20" s="19"/>
      <c r="T20" s="19" t="s">
        <v>26</v>
      </c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x14ac:dyDescent="0.25">
      <c r="A21" s="19"/>
      <c r="B21" s="12" t="s">
        <v>30</v>
      </c>
      <c r="C21" s="42"/>
      <c r="D21" s="33"/>
      <c r="E21" s="47">
        <f>PRODUCT(AA16+AM16)</f>
        <v>140</v>
      </c>
      <c r="F21" s="47">
        <f>PRODUCT(AB16+AN16)</f>
        <v>12</v>
      </c>
      <c r="G21" s="47">
        <f>PRODUCT(AC16+AO16)</f>
        <v>284</v>
      </c>
      <c r="H21" s="47">
        <f>PRODUCT(AD16+AP16)</f>
        <v>63</v>
      </c>
      <c r="I21" s="47">
        <f>PRODUCT(AE16+AQ16)</f>
        <v>530</v>
      </c>
      <c r="J21" s="60">
        <f>PRODUCT(I21/K21)</f>
        <v>0.53589245888510073</v>
      </c>
      <c r="K21" s="10">
        <f>PRODUCT(AG16+AS16)</f>
        <v>989.00440044004404</v>
      </c>
      <c r="L21" s="48">
        <f>PRODUCT((F21+G21)/E21)</f>
        <v>2.1142857142857143</v>
      </c>
      <c r="M21" s="48">
        <f>PRODUCT(H21/E21)</f>
        <v>0.45</v>
      </c>
      <c r="N21" s="48">
        <f>PRODUCT((F21+G21+H21)/E21)</f>
        <v>2.5642857142857145</v>
      </c>
      <c r="O21" s="48">
        <f>PRODUCT(I21/E21)</f>
        <v>3.7857142857142856</v>
      </c>
      <c r="Q21" s="19"/>
      <c r="R21" s="19"/>
      <c r="S21" s="19"/>
      <c r="T21" s="19"/>
      <c r="U21" s="10"/>
      <c r="V21" s="10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0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x14ac:dyDescent="0.25">
      <c r="A22" s="19"/>
      <c r="B22" s="49" t="s">
        <v>33</v>
      </c>
      <c r="C22" s="50"/>
      <c r="D22" s="51"/>
      <c r="E22" s="47">
        <f>SUM(E19:E21)</f>
        <v>218</v>
      </c>
      <c r="F22" s="47">
        <f t="shared" ref="F22:I22" si="0">SUM(F19:F21)</f>
        <v>13</v>
      </c>
      <c r="G22" s="47">
        <f t="shared" si="0"/>
        <v>369</v>
      </c>
      <c r="H22" s="47">
        <f t="shared" si="0"/>
        <v>67</v>
      </c>
      <c r="I22" s="47">
        <f t="shared" si="0"/>
        <v>729</v>
      </c>
      <c r="J22" s="60">
        <f>PRODUCT(I22/K22)</f>
        <v>0.50275709492934284</v>
      </c>
      <c r="K22" s="19">
        <f>SUM(K19:K21)</f>
        <v>1450.004400440044</v>
      </c>
      <c r="L22" s="48">
        <f>PRODUCT((F22+G22)/E22)</f>
        <v>1.7522935779816513</v>
      </c>
      <c r="M22" s="48">
        <f>PRODUCT(H22/E22)</f>
        <v>0.30733944954128439</v>
      </c>
      <c r="N22" s="48">
        <f>PRODUCT((F22+G22+H22)/E22)</f>
        <v>2.0596330275229358</v>
      </c>
      <c r="O22" s="48">
        <f>PRODUCT(I22/E22)</f>
        <v>3.3440366972477062</v>
      </c>
      <c r="Q22" s="10"/>
      <c r="R22" s="10"/>
      <c r="S22" s="10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0"/>
      <c r="F23" s="10"/>
      <c r="G23" s="10"/>
      <c r="H23" s="10"/>
      <c r="I23" s="10"/>
      <c r="J23" s="19"/>
      <c r="K23" s="19"/>
      <c r="L23" s="10"/>
      <c r="M23" s="10"/>
      <c r="N23" s="10"/>
      <c r="O23" s="10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AC61" s="19"/>
      <c r="AD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AC62" s="19"/>
      <c r="AD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AC63" s="19"/>
      <c r="AD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AC64" s="19"/>
      <c r="AD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AC65" s="19"/>
      <c r="AD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J81" s="19"/>
      <c r="K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J82" s="19"/>
      <c r="K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J83" s="19"/>
      <c r="K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AC85" s="19"/>
      <c r="AD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AC86" s="19"/>
      <c r="AD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AC87" s="19"/>
      <c r="AD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AC88" s="19"/>
      <c r="AD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AC89" s="19"/>
      <c r="AD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AC90" s="19"/>
      <c r="AD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AC91" s="19"/>
      <c r="AD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9"/>
      <c r="R92" s="19"/>
      <c r="S92" s="19"/>
      <c r="T92" s="19"/>
      <c r="U92" s="19"/>
      <c r="V92" s="19"/>
      <c r="AC92" s="19"/>
      <c r="AD92" s="19"/>
      <c r="AH92" s="19"/>
      <c r="AI92" s="19"/>
      <c r="AJ92" s="19"/>
      <c r="AK92" s="19"/>
      <c r="AL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9"/>
      <c r="R93" s="19"/>
      <c r="S93" s="19"/>
      <c r="T93" s="19"/>
      <c r="U93" s="19"/>
      <c r="V93" s="19"/>
      <c r="AC93" s="19"/>
      <c r="AD93" s="19"/>
      <c r="AH93" s="19"/>
      <c r="AI93" s="19"/>
      <c r="AJ93" s="19"/>
      <c r="AK93" s="19"/>
      <c r="AL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9"/>
      <c r="R94" s="19"/>
      <c r="S94" s="19"/>
      <c r="T94" s="19"/>
      <c r="U94" s="19"/>
      <c r="V94" s="19"/>
      <c r="AC94" s="19"/>
      <c r="AD94" s="19"/>
      <c r="AH94" s="19"/>
      <c r="AI94" s="19"/>
      <c r="AJ94" s="19"/>
      <c r="AK94" s="19"/>
      <c r="AL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0"/>
      <c r="R95" s="10"/>
      <c r="S95" s="10"/>
      <c r="T95" s="19"/>
      <c r="U95" s="10"/>
      <c r="V95" s="10"/>
      <c r="AC95" s="19"/>
      <c r="AD95" s="19"/>
      <c r="AH95" s="19"/>
      <c r="AI95" s="19"/>
      <c r="AJ95" s="19"/>
      <c r="AK95" s="19"/>
      <c r="AL95" s="10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0"/>
      <c r="R96" s="10"/>
      <c r="S96" s="10"/>
      <c r="T96" s="19"/>
      <c r="U96" s="10"/>
      <c r="V96" s="10"/>
      <c r="AC96" s="19"/>
      <c r="AD96" s="19"/>
      <c r="AH96" s="19"/>
      <c r="AI96" s="19"/>
      <c r="AJ96" s="19"/>
      <c r="AK96" s="19"/>
      <c r="AL96" s="10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0"/>
      <c r="R97" s="10"/>
      <c r="S97" s="10"/>
      <c r="T97" s="19"/>
      <c r="U97" s="10"/>
      <c r="V97" s="10"/>
      <c r="AC97" s="19"/>
      <c r="AD97" s="19"/>
      <c r="AH97" s="19"/>
      <c r="AI97" s="19"/>
      <c r="AJ97" s="19"/>
      <c r="AK97" s="19"/>
      <c r="AL97" s="10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0"/>
      <c r="R98" s="10"/>
      <c r="S98" s="10"/>
      <c r="T98" s="19"/>
      <c r="U98" s="10"/>
      <c r="V98" s="10"/>
      <c r="AC98" s="19"/>
      <c r="AD98" s="19"/>
      <c r="AH98" s="19"/>
      <c r="AI98" s="19"/>
      <c r="AJ98" s="19"/>
      <c r="AK98" s="19"/>
      <c r="AL98" s="10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0"/>
      <c r="R99" s="10"/>
      <c r="S99" s="10"/>
      <c r="T99" s="19"/>
      <c r="U99" s="10"/>
      <c r="V99" s="10"/>
      <c r="AC99" s="19"/>
      <c r="AD99" s="19"/>
      <c r="AH99" s="19"/>
      <c r="AI99" s="19"/>
      <c r="AJ99" s="19"/>
      <c r="AK99" s="19"/>
      <c r="AL99" s="10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0"/>
      <c r="R100" s="10"/>
      <c r="S100" s="10"/>
      <c r="T100" s="19"/>
      <c r="U100" s="10"/>
      <c r="V100" s="10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0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0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0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0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0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0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0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0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0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0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0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0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0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0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0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0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0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0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0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0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0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0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0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0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0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0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0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0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0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0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0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0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0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0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0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0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0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0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0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0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0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0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0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0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0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0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0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0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0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0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0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0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0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0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0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0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0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0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0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0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0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0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0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0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0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0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0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9"/>
      <c r="U168" s="10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9"/>
      <c r="U169" s="10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0"/>
      <c r="R170" s="10"/>
      <c r="S170" s="10"/>
      <c r="T170" s="19"/>
      <c r="U170" s="10"/>
      <c r="V170" s="10"/>
      <c r="AC170" s="19"/>
      <c r="AD170" s="19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0"/>
      <c r="R171" s="10"/>
      <c r="S171" s="10"/>
      <c r="T171" s="19"/>
      <c r="U171" s="10"/>
      <c r="V171" s="10"/>
      <c r="AC171" s="19"/>
      <c r="AD171" s="19"/>
      <c r="AH171" s="19"/>
      <c r="AI171" s="19"/>
      <c r="AJ171" s="19"/>
      <c r="AK171" s="19"/>
      <c r="AL171" s="10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0"/>
      <c r="R172" s="10"/>
      <c r="S172" s="10"/>
      <c r="T172" s="19"/>
      <c r="U172" s="10"/>
      <c r="V172" s="10"/>
      <c r="AC172" s="19"/>
      <c r="AD172" s="19"/>
      <c r="AH172" s="19"/>
      <c r="AI172" s="19"/>
      <c r="AJ172" s="19"/>
      <c r="AK172" s="19"/>
      <c r="AL172" s="10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0"/>
      <c r="R173" s="10"/>
      <c r="S173" s="10"/>
      <c r="T173" s="19"/>
      <c r="U173" s="10"/>
      <c r="V173" s="10"/>
      <c r="AC173" s="19"/>
      <c r="AD173" s="19"/>
      <c r="AH173" s="19"/>
      <c r="AI173" s="19"/>
      <c r="AJ173" s="19"/>
      <c r="AK173" s="19"/>
      <c r="AL173" s="10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0"/>
      <c r="R174" s="10"/>
      <c r="S174" s="10"/>
      <c r="T174" s="19"/>
      <c r="U174" s="10"/>
      <c r="V174" s="10"/>
      <c r="AC174" s="19"/>
      <c r="AD174" s="19"/>
      <c r="AH174" s="19"/>
      <c r="AI174" s="19"/>
      <c r="AJ174" s="19"/>
      <c r="AK174" s="19"/>
      <c r="AL174" s="10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0"/>
      <c r="R175" s="10"/>
      <c r="S175" s="10"/>
      <c r="T175" s="19"/>
      <c r="U175" s="10"/>
      <c r="V175" s="10"/>
      <c r="AC175" s="19"/>
      <c r="AD175" s="19"/>
      <c r="AH175" s="19"/>
      <c r="AI175" s="19"/>
      <c r="AJ175" s="19"/>
      <c r="AK175" s="19"/>
      <c r="AL175" s="10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0"/>
      <c r="R176" s="10"/>
      <c r="S176" s="10"/>
      <c r="T176" s="19"/>
      <c r="U176" s="10"/>
      <c r="V176" s="10"/>
      <c r="AC176" s="19"/>
      <c r="AD176" s="19"/>
      <c r="AH176" s="19"/>
      <c r="AI176" s="19"/>
      <c r="AJ176" s="19"/>
      <c r="AK176" s="19"/>
      <c r="AL176" s="10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:57" ht="14.25" x14ac:dyDescent="0.2">
      <c r="A177" s="19"/>
      <c r="B177" s="19"/>
      <c r="C177" s="19"/>
      <c r="D177" s="19"/>
      <c r="L177"/>
      <c r="M177"/>
      <c r="N177"/>
      <c r="O177"/>
      <c r="P177"/>
      <c r="Q177" s="10"/>
      <c r="R177" s="10"/>
      <c r="S177" s="10"/>
      <c r="T177" s="19"/>
      <c r="U177" s="10"/>
      <c r="V177" s="10"/>
      <c r="AC177" s="19"/>
      <c r="AD177" s="19"/>
      <c r="AH177" s="19"/>
      <c r="AI177" s="19"/>
      <c r="AJ177" s="19"/>
      <c r="AK177" s="19"/>
      <c r="AL177" s="10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:57" ht="14.25" x14ac:dyDescent="0.2">
      <c r="A178" s="19"/>
      <c r="B178" s="19"/>
      <c r="C178" s="19"/>
      <c r="D178" s="19"/>
      <c r="L178"/>
      <c r="M178"/>
      <c r="N178"/>
      <c r="O178"/>
      <c r="P178"/>
      <c r="Q178" s="10"/>
      <c r="R178" s="10"/>
      <c r="S178" s="10"/>
      <c r="T178" s="19"/>
      <c r="U178" s="10"/>
      <c r="V178" s="10"/>
      <c r="AC178" s="19"/>
      <c r="AD178" s="19"/>
      <c r="AH178" s="19"/>
      <c r="AI178" s="19"/>
      <c r="AJ178" s="19"/>
      <c r="AK178" s="19"/>
      <c r="AL178" s="10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</row>
    <row r="179" spans="1:57" ht="14.25" x14ac:dyDescent="0.2">
      <c r="A179" s="19"/>
      <c r="B179" s="19"/>
      <c r="C179" s="19"/>
      <c r="D179" s="19"/>
      <c r="L179"/>
      <c r="M179"/>
      <c r="N179"/>
      <c r="O179"/>
      <c r="P179"/>
      <c r="Q179" s="10"/>
      <c r="R179" s="10"/>
      <c r="S179" s="10"/>
      <c r="T179" s="19"/>
      <c r="U179" s="10"/>
      <c r="V179" s="10"/>
      <c r="AC179" s="19"/>
      <c r="AD179" s="19"/>
      <c r="AH179" s="19"/>
      <c r="AI179" s="19"/>
      <c r="AJ179" s="19"/>
      <c r="AK179" s="19"/>
      <c r="AL179" s="10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9"/>
      <c r="U180" s="10"/>
      <c r="V180" s="10"/>
      <c r="AH180" s="19"/>
      <c r="AI180" s="19"/>
      <c r="AJ180" s="19"/>
      <c r="AK180" s="19"/>
      <c r="AL180" s="10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9"/>
      <c r="U181" s="10"/>
      <c r="V181" s="10"/>
      <c r="AH181" s="19"/>
      <c r="AI181" s="19"/>
      <c r="AJ181" s="19"/>
      <c r="AK181" s="19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9"/>
      <c r="U182" s="10"/>
      <c r="V182" s="10"/>
      <c r="AH182" s="19"/>
      <c r="AI182" s="19"/>
      <c r="AJ182" s="19"/>
      <c r="AK182" s="19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9"/>
      <c r="U183" s="10"/>
      <c r="V183" s="10"/>
      <c r="AH183" s="19"/>
      <c r="AI183" s="19"/>
      <c r="AJ183" s="19"/>
      <c r="AK183" s="19"/>
      <c r="AL183" s="10"/>
    </row>
    <row r="184" spans="1:57" ht="14.25" x14ac:dyDescent="0.2">
      <c r="L184" s="10"/>
      <c r="M184" s="10"/>
      <c r="N184" s="10"/>
      <c r="O184" s="10"/>
      <c r="P184" s="10"/>
      <c r="T184" s="19"/>
      <c r="AH184" s="19"/>
      <c r="AI184" s="19"/>
      <c r="AJ184" s="19"/>
      <c r="AK184" s="19"/>
      <c r="AL184" s="10"/>
    </row>
    <row r="185" spans="1:57" ht="14.25" x14ac:dyDescent="0.2">
      <c r="L185" s="10"/>
      <c r="M185" s="10"/>
      <c r="N185" s="10"/>
      <c r="O185" s="10"/>
      <c r="P185" s="10"/>
      <c r="T185" s="19"/>
      <c r="AH185" s="19"/>
      <c r="AI185" s="19"/>
      <c r="AJ185" s="19"/>
      <c r="AK185" s="19"/>
      <c r="AL185" s="10"/>
    </row>
    <row r="186" spans="1:57" ht="14.25" x14ac:dyDescent="0.2">
      <c r="L186" s="10"/>
      <c r="M186" s="10"/>
      <c r="N186" s="10"/>
      <c r="O186" s="10"/>
      <c r="P186" s="10"/>
      <c r="AH186" s="19"/>
      <c r="AI186" s="19"/>
      <c r="AJ186" s="19"/>
      <c r="AK186" s="19"/>
      <c r="AL186" s="10"/>
    </row>
    <row r="187" spans="1:57" ht="14.25" x14ac:dyDescent="0.2">
      <c r="L187" s="10"/>
      <c r="M187" s="10"/>
      <c r="N187" s="10"/>
      <c r="O187" s="10"/>
      <c r="P187" s="10"/>
      <c r="AH187" s="10"/>
      <c r="AI187" s="10"/>
      <c r="AJ187" s="10"/>
      <c r="AK187" s="10"/>
      <c r="AL187" s="10"/>
    </row>
  </sheetData>
  <sortState xmlns:xlrd2="http://schemas.microsoft.com/office/spreadsheetml/2017/richdata2" ref="B14:Y15">
    <sortCondition ref="B14: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2023-09-03T07:10:26Z</dcterms:modified>
</cp:coreProperties>
</file>